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<sst xmlns="http://schemas.openxmlformats.org/spreadsheetml/2006/main" count="60" uniqueCount="60">
  <si>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</si>
  <si>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</si>
  <si>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</si>
  <si>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</si>
  <si>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</si>
  <si>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</si>
  <si>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</si>
  <si>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</si>
  <si>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</si>
  <si>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</si>
  <si>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</si>
  <si>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</si>
  <si>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</si>
  <si>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</si>
  <si>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</si>
  <si>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</si>
  <si>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</si>
  <si>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</si>
  <si>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</si>
  <si>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</si>
  <si>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</si>
  <si>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</si>
  <si>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</si>
  <si>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</si>
  <si>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</si>
  <si>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</si>
  <si>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</si>
  <si>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</si>
  <si>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</si>
  <si>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</si>
  <si>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</si>
  <si>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</si>
  <si>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</si>
  <si>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</si>
  <si>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</si>
  <si>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</si>
  <si>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</si>
  <si>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</si>
  <si>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</si>
  <si>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</si>
  <si>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</si>
  <si>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</si>
  <si>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</si>
  <si>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</si>
  <si>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</si>
  <si>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</si>
  <si>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</si>
  <si>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</si>
  <si>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</si>
  <si>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</si>
  <si>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</si>
  <si>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</si>
  <si>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</si>
  <si>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</si>
  <si>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</si>
  <si>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</si>
  <si>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</si>
  <si>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</si>
  <si>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
Estado de Situación Financiera
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</si>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</sst>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0</xdr:row>
      <xdr:rowOff>152400</xdr:rowOff>
    </xdr:from>
    <xdr:to>
      <xdr:col>0</xdr:col>
      <xdr:colOff>2085974</xdr:colOff>
      <xdr:row>0</xdr:row>
      <xdr:rowOff>811274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49" y="152400"/>
          <a:ext cx="619125" cy="658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247650</xdr:colOff>
      <xdr:row>0</xdr:row>
      <xdr:rowOff>104775</xdr:rowOff>
    </xdr:from>
    <xdr:to>
      <xdr:col>5</xdr:col>
      <xdr:colOff>709654</xdr:colOff>
      <xdr:row>0</xdr:row>
      <xdr:rowOff>554355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047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55</xdr:row>
      <xdr:rowOff>19050</xdr:rowOff>
    </xdr:from>
    <xdr:to>
      <xdr:col>0</xdr:col>
      <xdr:colOff>2786592</xdr:colOff>
      <xdr:row>62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80975" y="87915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4</xdr:col>
      <xdr:colOff>2000250</xdr:colOff>
      <xdr:row>55</xdr:row>
      <xdr:rowOff>19050</xdr:rowOff>
    </xdr:from>
    <xdr:to>
      <xdr:col>6</xdr:col>
      <xdr:colOff>298490</xdr:colOff>
      <xdr:row>62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8086725" y="879157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37" zoomScaleNormal="100" zoomScaleSheetLayoutView="100" workbookViewId="0">
      <selection activeCell="E57" sqref="E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9.75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166281340.94</v>
      </c>
      <c r="C5" s="12">
        <v>43891945.68</v>
      </c>
      <c r="D5" s="17"/>
      <c r="E5" s="11" t="s">
        <v>41</v>
      </c>
      <c r="F5" s="12">
        <v>59441939.240000002</v>
      </c>
      <c r="G5" s="5">
        <v>94261037.709999993</v>
      </c>
    </row>
    <row r="6" spans="1:7" x14ac:dyDescent="0.2">
      <c r="A6" s="30" t="s">
        <v>28</v>
      </c>
      <c r="B6" s="12">
        <v>17012164.100000001</v>
      </c>
      <c r="C6" s="12">
        <v>2669232.94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8878026.1400000006</v>
      </c>
      <c r="C7" s="12">
        <v>15855983.949999999</v>
      </c>
      <c r="D7" s="17"/>
      <c r="E7" s="11" t="s">
        <v>11</v>
      </c>
      <c r="F7" s="12">
        <v>13872000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30000000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220267.83</v>
      </c>
      <c r="C11" s="12">
        <v>205267.83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192391799.01000002</v>
      </c>
      <c r="C13" s="10">
        <f>SUM(C5:C11)</f>
        <v>62622430.399999991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73313939.24000001</v>
      </c>
      <c r="G14" s="5">
        <f>SUM(G5:G12)</f>
        <v>124261037.70999999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857242145.07000005</v>
      </c>
      <c r="C18" s="12">
        <v>827807422.65999997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119191428.78</v>
      </c>
      <c r="C19" s="12">
        <v>117025858.78</v>
      </c>
      <c r="D19" s="17"/>
      <c r="E19" s="11" t="s">
        <v>16</v>
      </c>
      <c r="F19" s="12">
        <v>3120160</v>
      </c>
      <c r="G19" s="5">
        <v>6864160</v>
      </c>
    </row>
    <row r="20" spans="1:7" x14ac:dyDescent="0.2">
      <c r="A20" s="30" t="s">
        <v>37</v>
      </c>
      <c r="B20" s="12">
        <v>7035968.1799999997</v>
      </c>
      <c r="C20" s="12">
        <v>7035968.1799999997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-52616154.539999999</v>
      </c>
      <c r="C21" s="12">
        <v>-52616154.539999999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3120160</v>
      </c>
      <c r="G24" s="5">
        <f>SUM(G17:G22)</f>
        <v>6864160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932303376.75</v>
      </c>
      <c r="C26" s="10">
        <f>SUM(C16:C24)</f>
        <v>900703084.33999991</v>
      </c>
      <c r="D26" s="17"/>
      <c r="E26" s="39" t="s">
        <v>57</v>
      </c>
      <c r="F26" s="10">
        <f>SUM(F24+F14)</f>
        <v>76434099.24000001</v>
      </c>
      <c r="G26" s="6">
        <f>SUM(G14+G24)</f>
        <v>131125197.70999999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1124695175.76</v>
      </c>
      <c r="C28" s="10">
        <f>C13+C26</f>
        <v>963325514.73999989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260638417.78</v>
      </c>
      <c r="G35" s="6">
        <f>SUM(G36:G40)</f>
        <v>44577658.289999992</v>
      </c>
    </row>
    <row r="36" spans="1:7" x14ac:dyDescent="0.2">
      <c r="A36" s="31"/>
      <c r="B36" s="15"/>
      <c r="C36" s="15"/>
      <c r="D36" s="17"/>
      <c r="E36" s="11" t="s">
        <v>52</v>
      </c>
      <c r="F36" s="12">
        <v>217254652.24000001</v>
      </c>
      <c r="G36" s="5">
        <v>81017774.379999995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43383765.539999999</v>
      </c>
      <c r="G37" s="5">
        <v>-36440116.090000004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1048261076.52</v>
      </c>
      <c r="G46" s="5">
        <f>SUM(G42+G35+G30)</f>
        <v>832200317.02999997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1124695175.76</v>
      </c>
      <c r="G48" s="20">
        <f>G46+G26</f>
        <v>963325514.74000001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2.75" x14ac:dyDescent="0.2">
      <c r="A52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tesolap 1</cp:lastModifiedBy>
  <cp:lastPrinted>2018-03-04T05:00:29Z</cp:lastPrinted>
  <dcterms:created xsi:type="dcterms:W3CDTF">2012-12-11T20:26:08Z</dcterms:created>
  <dcterms:modified xsi:type="dcterms:W3CDTF">2022-07-31T02:25:12Z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